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2\Desktop\"/>
    </mc:Choice>
  </mc:AlternateContent>
  <xr:revisionPtr revIDLastSave="0" documentId="13_ncr:1_{2313808C-F6CC-42DA-BFD0-B41D79A20EB2}" xr6:coauthVersionLast="47" xr6:coauthVersionMax="47" xr10:uidLastSave="{00000000-0000-0000-0000-000000000000}"/>
  <bookViews>
    <workbookView xWindow="-108" yWindow="-108" windowWidth="23256" windowHeight="12456" tabRatio="898" activeTab="1" xr2:uid="{00000000-000D-0000-FFFF-FFFF00000000}"/>
  </bookViews>
  <sheets>
    <sheet name="小口現金出納帳" sheetId="30" r:id="rId1"/>
    <sheet name="支出内訳" sheetId="23" r:id="rId2"/>
  </sheets>
  <definedNames>
    <definedName name="_xlnm.Print_Area" localSheetId="0">小口現金出納帳!$A$1:$E$35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0" l="1"/>
  <c r="E4" i="30" s="1"/>
  <c r="E5" i="30" s="1"/>
  <c r="E6" i="30" s="1"/>
  <c r="E7" i="30" s="1"/>
  <c r="E8" i="30" s="1"/>
  <c r="E9" i="30" s="1"/>
  <c r="E10" i="30" s="1"/>
  <c r="E11" i="30" s="1"/>
  <c r="E12" i="30" s="1"/>
  <c r="E13" i="30" s="1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E25" i="30" s="1"/>
  <c r="E26" i="30" s="1"/>
  <c r="E27" i="30" s="1"/>
  <c r="E28" i="30" s="1"/>
  <c r="E29" i="30" s="1"/>
  <c r="E30" i="30" s="1"/>
  <c r="E31" i="30" s="1"/>
  <c r="E32" i="30" s="1"/>
  <c r="E33" i="30" s="1"/>
  <c r="K24" i="23"/>
  <c r="H24" i="23"/>
  <c r="D24" i="23"/>
  <c r="D35" i="30" l="1"/>
  <c r="C35" i="30"/>
  <c r="E35" i="30" l="1"/>
  <c r="K25" i="23"/>
</calcChain>
</file>

<file path=xl/sharedStrings.xml><?xml version="1.0" encoding="utf-8"?>
<sst xmlns="http://schemas.openxmlformats.org/spreadsheetml/2006/main" count="94" uniqueCount="45">
  <si>
    <t>商品名</t>
    <rPh sb="0" eb="3">
      <t>ショウヒンメイ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</si>
  <si>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</si>
  <si>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</si>
  <si>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月</t>
    <rPh sb="0" eb="1">
      <t>ツキ</t>
    </rPh>
    <phoneticPr fontId="1"/>
  </si>
  <si>
    <t>講師名</t>
    <rPh sb="0" eb="3">
      <t>コウシメイ</t>
    </rPh>
    <phoneticPr fontId="1"/>
  </si>
  <si>
    <t>講師謝礼代</t>
    <rPh sb="0" eb="2">
      <t>コウシ</t>
    </rPh>
    <rPh sb="2" eb="4">
      <t>シャレイ</t>
    </rPh>
    <rPh sb="4" eb="5">
      <t>ダイ</t>
    </rPh>
    <phoneticPr fontId="1"/>
  </si>
  <si>
    <t>小　　　計</t>
    <rPh sb="0" eb="1">
      <t>ショウ</t>
    </rPh>
    <rPh sb="4" eb="5">
      <t>ケイ</t>
    </rPh>
    <phoneticPr fontId="1"/>
  </si>
  <si>
    <t>事務・通信費</t>
    <rPh sb="0" eb="2">
      <t>ジム</t>
    </rPh>
    <rPh sb="3" eb="5">
      <t>ツウシン</t>
    </rPh>
    <rPh sb="5" eb="6">
      <t>ヒ</t>
    </rPh>
    <phoneticPr fontId="1"/>
  </si>
  <si>
    <t>雑費</t>
    <rPh sb="0" eb="2">
      <t>ザッピ</t>
    </rPh>
    <phoneticPr fontId="1"/>
  </si>
  <si>
    <t>総合計</t>
    <rPh sb="0" eb="3">
      <t>ソウゴウケイ</t>
    </rPh>
    <phoneticPr fontId="1"/>
  </si>
  <si>
    <t>月　　日</t>
    <rPh sb="0" eb="1">
      <t>ツキ</t>
    </rPh>
    <rPh sb="3" eb="4">
      <t>ヒ</t>
    </rPh>
    <phoneticPr fontId="1"/>
  </si>
  <si>
    <t>用途</t>
    <rPh sb="0" eb="2">
      <t>ヨウト</t>
    </rPh>
    <phoneticPr fontId="1"/>
  </si>
  <si>
    <t>収　　入</t>
    <rPh sb="0" eb="1">
      <t>オサム</t>
    </rPh>
    <rPh sb="3" eb="4">
      <t>イリ</t>
    </rPh>
    <phoneticPr fontId="1"/>
  </si>
  <si>
    <t>支　　出</t>
    <rPh sb="0" eb="1">
      <t>ササ</t>
    </rPh>
    <rPh sb="3" eb="4">
      <t>デ</t>
    </rPh>
    <phoneticPr fontId="1"/>
  </si>
  <si>
    <t>前期繰越</t>
    <rPh sb="0" eb="2">
      <t>ゼンキ</t>
    </rPh>
    <rPh sb="2" eb="4">
      <t>クリコシ</t>
    </rPh>
    <phoneticPr fontId="1"/>
  </si>
  <si>
    <t>総　　　計</t>
    <rPh sb="0" eb="1">
      <t>フサ</t>
    </rPh>
    <rPh sb="4" eb="5">
      <t>ケイ</t>
    </rPh>
    <phoneticPr fontId="1"/>
  </si>
  <si>
    <t>　</t>
    <phoneticPr fontId="1"/>
  </si>
  <si>
    <t>　</t>
    <phoneticPr fontId="1"/>
  </si>
  <si>
    <t>2021年度　小口現金出納帳</t>
    <rPh sb="4" eb="6">
      <t>ネンド</t>
    </rPh>
    <rPh sb="7" eb="9">
      <t>コグチ</t>
    </rPh>
    <rPh sb="9" eb="11">
      <t>ゲンキン</t>
    </rPh>
    <rPh sb="11" eb="14">
      <t>スイトウチョウ</t>
    </rPh>
    <phoneticPr fontId="1"/>
  </si>
  <si>
    <t>2021年度〈支出の部〉</t>
    <rPh sb="4" eb="6">
      <t>ネンド</t>
    </rPh>
    <rPh sb="7" eb="9">
      <t>シシュツ</t>
    </rPh>
    <rPh sb="10" eb="11">
      <t>ブ</t>
    </rPh>
    <phoneticPr fontId="1"/>
  </si>
  <si>
    <t>Wi-Fiレンタル代</t>
    <rPh sb="9" eb="10">
      <t>ダイ</t>
    </rPh>
    <phoneticPr fontId="1"/>
  </si>
  <si>
    <t>通帳から</t>
    <rPh sb="0" eb="2">
      <t>ツウチョウ</t>
    </rPh>
    <phoneticPr fontId="1"/>
  </si>
  <si>
    <t>お茶代</t>
    <rPh sb="1" eb="3">
      <t>チャダイ</t>
    </rPh>
    <phoneticPr fontId="1"/>
  </si>
  <si>
    <t>差引残高</t>
  </si>
  <si>
    <t>wifiレンタル代</t>
    <rPh sb="8" eb="9">
      <t>ダイ</t>
    </rPh>
    <phoneticPr fontId="1"/>
  </si>
  <si>
    <t>お茶代</t>
    <rPh sb="1" eb="3">
      <t>チャダイ</t>
    </rPh>
    <phoneticPr fontId="1"/>
  </si>
  <si>
    <t>ヘッドセット</t>
    <phoneticPr fontId="1"/>
  </si>
  <si>
    <t>ヘッドセット代</t>
    <rPh sb="6" eb="7">
      <t>ダイ</t>
    </rPh>
    <phoneticPr fontId="1"/>
  </si>
  <si>
    <t>パソコン代</t>
    <rPh sb="4" eb="5">
      <t>ダイ</t>
    </rPh>
    <phoneticPr fontId="1"/>
  </si>
  <si>
    <t>加島　弘之 (4/21)</t>
    <rPh sb="0" eb="2">
      <t>カシマ</t>
    </rPh>
    <rPh sb="3" eb="5">
      <t>ヒロユキ</t>
    </rPh>
    <phoneticPr fontId="1"/>
  </si>
  <si>
    <t>三原　千春 (6/16)</t>
    <rPh sb="0" eb="2">
      <t>ミハラ</t>
    </rPh>
    <rPh sb="3" eb="5">
      <t>チハル</t>
    </rPh>
    <phoneticPr fontId="1"/>
  </si>
  <si>
    <t>パソコン購入代</t>
    <rPh sb="4" eb="6">
      <t>コウニュウ</t>
    </rPh>
    <rPh sb="6" eb="7">
      <t>ダイ</t>
    </rPh>
    <phoneticPr fontId="1"/>
  </si>
  <si>
    <t>福庭　彩花（7/21）</t>
    <rPh sb="0" eb="1">
      <t>フク</t>
    </rPh>
    <rPh sb="1" eb="2">
      <t>ニワ</t>
    </rPh>
    <rPh sb="3" eb="5">
      <t>アヤカ</t>
    </rPh>
    <phoneticPr fontId="1"/>
  </si>
  <si>
    <t>切手代</t>
    <rPh sb="0" eb="2">
      <t>キッテ</t>
    </rPh>
    <rPh sb="2" eb="3">
      <t>ダイ</t>
    </rPh>
    <phoneticPr fontId="1"/>
  </si>
  <si>
    <t>切手代（交付金申請書）</t>
    <rPh sb="0" eb="2">
      <t>キッテ</t>
    </rPh>
    <rPh sb="2" eb="3">
      <t>ダイ</t>
    </rPh>
    <rPh sb="4" eb="7">
      <t>コウフキン</t>
    </rPh>
    <rPh sb="7" eb="10">
      <t>シンセイショ</t>
    </rPh>
    <phoneticPr fontId="1"/>
  </si>
  <si>
    <t>振込手数料</t>
    <rPh sb="0" eb="2">
      <t>フリコミ</t>
    </rPh>
    <rPh sb="2" eb="5">
      <t>テスウリョウ</t>
    </rPh>
    <phoneticPr fontId="1"/>
  </si>
  <si>
    <t>Wi-Fiレンタル代（2個分）</t>
    <rPh sb="9" eb="10">
      <t>ダイ</t>
    </rPh>
    <rPh sb="12" eb="13">
      <t>コ</t>
    </rPh>
    <rPh sb="13" eb="14">
      <t>ブン</t>
    </rPh>
    <phoneticPr fontId="1"/>
  </si>
  <si>
    <t>小林　益樹（10/20）</t>
    <rPh sb="0" eb="2">
      <t>コバヤシ</t>
    </rPh>
    <rPh sb="3" eb="5">
      <t>マスキ</t>
    </rPh>
    <phoneticPr fontId="1"/>
  </si>
  <si>
    <t>パソコンバッグ代</t>
    <rPh sb="7" eb="8">
      <t>ダイ</t>
    </rPh>
    <phoneticPr fontId="1"/>
  </si>
  <si>
    <t>パソコンバッグ購入代</t>
    <rPh sb="7" eb="9">
      <t>コウニュウ</t>
    </rPh>
    <rPh sb="9" eb="10">
      <t>ダイ</t>
    </rPh>
    <phoneticPr fontId="1"/>
  </si>
  <si>
    <t>お茶代</t>
    <rPh sb="1" eb="3">
      <t>チャダイ</t>
    </rPh>
    <phoneticPr fontId="1"/>
  </si>
  <si>
    <t>箱守　英雄（12/15）</t>
    <rPh sb="0" eb="2">
      <t>ハコモリ</t>
    </rPh>
    <rPh sb="3" eb="5">
      <t>ヒデオ</t>
    </rPh>
    <phoneticPr fontId="1"/>
  </si>
  <si>
    <t>zoomライセンス代</t>
    <rPh sb="9" eb="10">
      <t>ダイ</t>
    </rPh>
    <phoneticPr fontId="1"/>
  </si>
  <si>
    <t>ホームページ更新料</t>
    <rPh sb="6" eb="9">
      <t>コウシンリョウ</t>
    </rPh>
    <phoneticPr fontId="1"/>
  </si>
  <si>
    <t>原田　葉子（1/19）</t>
    <rPh sb="0" eb="2">
      <t>ハラダ</t>
    </rPh>
    <rPh sb="3" eb="5">
      <t>ヨウコ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</si>
</sst>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shrinkToFit="1"/>
    </xf>
    <xf numFmtId="0" fontId="0" fillId="0" borderId="0" xfId="0" applyBorder="1" applyAlignment="1"/>
    <xf numFmtId="3" fontId="0" fillId="0" borderId="0" xfId="0" applyNumberFormat="1" applyBorder="1" applyAlignment="1">
      <alignment horizontal="center"/>
    </xf>
    <xf numFmtId="176" fontId="0" fillId="0" borderId="0" xfId="0" applyNumberFormat="1" applyBorder="1" applyAlignment="1"/>
    <xf numFmtId="3" fontId="0" fillId="0" borderId="0" xfId="0" applyNumberFormat="1" applyBorder="1" applyAlignment="1"/>
    <xf numFmtId="176" fontId="0" fillId="0" borderId="7" xfId="0" applyNumberFormat="1" applyBorder="1"/>
    <xf numFmtId="0" fontId="0" fillId="0" borderId="1" xfId="0" applyFill="1" applyBorder="1"/>
    <xf numFmtId="0" fontId="0" fillId="0" borderId="5" xfId="0" applyFill="1" applyBorder="1"/>
    <xf numFmtId="0" fontId="0" fillId="0" borderId="1" xfId="0" applyFill="1" applyBorder="1" applyAlignment="1">
      <alignment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5" xfId="0" applyFill="1" applyBorder="1" applyAlignment="1">
      <alignment shrinkToFit="1"/>
    </xf>
    <xf numFmtId="3" fontId="0" fillId="0" borderId="1" xfId="0" applyNumberFormat="1" applyFill="1" applyBorder="1" applyAlignment="1">
      <alignment shrinkToFit="1"/>
    </xf>
    <xf numFmtId="56" fontId="0" fillId="0" borderId="1" xfId="0" applyNumberFormat="1" applyFill="1" applyBorder="1" applyAlignment="1">
      <alignment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9" xfId="0" applyBorder="1"/>
    <xf numFmtId="0" fontId="0" fillId="0" borderId="20" xfId="0" applyBorder="1"/>
    <xf numFmtId="3" fontId="0" fillId="0" borderId="20" xfId="0" applyNumberFormat="1" applyBorder="1"/>
    <xf numFmtId="0" fontId="0" fillId="0" borderId="22" xfId="0" applyBorder="1"/>
    <xf numFmtId="176" fontId="0" fillId="0" borderId="13" xfId="0" applyNumberFormat="1" applyFill="1" applyBorder="1" applyAlignment="1">
      <alignment shrinkToFit="1"/>
    </xf>
    <xf numFmtId="176" fontId="0" fillId="0" borderId="13" xfId="0" applyNumberFormat="1" applyFill="1" applyBorder="1"/>
    <xf numFmtId="176" fontId="0" fillId="0" borderId="10" xfId="0" applyNumberFormat="1" applyBorder="1"/>
    <xf numFmtId="176" fontId="0" fillId="0" borderId="11" xfId="0" applyNumberFormat="1" applyBorder="1"/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56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 shrinkToFit="1"/>
    </xf>
    <xf numFmtId="177" fontId="0" fillId="0" borderId="1" xfId="0" applyNumberFormat="1" applyFill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178" fontId="0" fillId="0" borderId="1" xfId="0" applyNumberFormat="1" applyBorder="1"/>
    <xf numFmtId="0" fontId="0" fillId="0" borderId="1" xfId="0" applyBorder="1"/>
    <xf numFmtId="177" fontId="0" fillId="0" borderId="1" xfId="0" applyNumberFormat="1" applyBorder="1"/>
    <xf numFmtId="177" fontId="0" fillId="0" borderId="0" xfId="0" applyNumberFormat="1"/>
    <xf numFmtId="178" fontId="0" fillId="0" borderId="12" xfId="0" applyNumberFormat="1" applyFill="1" applyBorder="1" applyAlignment="1">
      <alignment shrinkToFit="1"/>
    </xf>
    <xf numFmtId="178" fontId="0" fillId="0" borderId="12" xfId="0" applyNumberFormat="1" applyFill="1" applyBorder="1"/>
    <xf numFmtId="178" fontId="0" fillId="0" borderId="3" xfId="0" applyNumberFormat="1" applyBorder="1"/>
    <xf numFmtId="0" fontId="0" fillId="0" borderId="5" xfId="0" applyBorder="1" applyAlignment="1">
      <alignment horizont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shrinkToFit="1"/>
    </xf>
    <xf numFmtId="56" fontId="0" fillId="0" borderId="12" xfId="0" applyNumberFormat="1" applyBorder="1" applyAlignment="1">
      <alignment horizontal="center" shrinkToFit="1"/>
    </xf>
    <xf numFmtId="0" fontId="0" fillId="0" borderId="5" xfId="0" applyBorder="1" applyAlignment="1">
      <alignment horizontal="left" shrinkToFit="1"/>
    </xf>
    <xf numFmtId="0" fontId="0" fillId="0" borderId="5" xfId="0" applyFill="1" applyBorder="1" applyAlignment="1">
      <alignment horizontal="left" shrinkToFit="1"/>
    </xf>
    <xf numFmtId="176" fontId="0" fillId="0" borderId="13" xfId="0" applyNumberFormat="1" applyBorder="1" applyAlignment="1">
      <alignment horizontal="right" shrinkToFit="1"/>
    </xf>
    <xf numFmtId="3" fontId="0" fillId="0" borderId="13" xfId="0" applyNumberFormat="1" applyFill="1" applyBorder="1" applyAlignment="1">
      <alignment horizontal="right" shrinkToFit="1"/>
    </xf>
    <xf numFmtId="176" fontId="0" fillId="0" borderId="13" xfId="0" applyNumberFormat="1" applyFill="1" applyBorder="1" applyAlignment="1">
      <alignment horizontal="right" shrinkToFit="1"/>
    </xf>
    <xf numFmtId="0" fontId="0" fillId="0" borderId="1" xfId="0" applyBorder="1" applyAlignment="1">
      <alignment horizontal="left" shrinkToFit="1"/>
    </xf>
    <xf numFmtId="0" fontId="0" fillId="0" borderId="1" xfId="0" applyFill="1" applyBorder="1" applyAlignment="1">
      <alignment horizontal="center" shrinkToFit="1"/>
    </xf>
    <xf numFmtId="3" fontId="0" fillId="0" borderId="20" xfId="0" applyNumberFormat="1" applyBorder="1" applyAlignment="1">
      <alignment horizontal="center"/>
    </xf>
    <xf numFmtId="178" fontId="0" fillId="0" borderId="12" xfId="0" applyNumberFormat="1" applyFill="1" applyBorder="1" applyAlignment="1">
      <alignment horizontal="center" shrinkToFit="1"/>
    </xf>
    <xf numFmtId="178" fontId="0" fillId="0" borderId="1" xfId="0" applyNumberFormat="1" applyFill="1" applyBorder="1" applyAlignment="1">
      <alignment horizontal="center" shrinkToFit="1"/>
    </xf>
    <xf numFmtId="178" fontId="0" fillId="0" borderId="9" xfId="0" applyNumberFormat="1" applyFill="1" applyBorder="1" applyAlignment="1">
      <alignment horizontal="center" shrinkToFit="1"/>
    </xf>
    <xf numFmtId="178" fontId="0" fillId="0" borderId="8" xfId="0" applyNumberFormat="1" applyFill="1" applyBorder="1" applyAlignment="1">
      <alignment horizontal="center"/>
    </xf>
    <xf numFmtId="178" fontId="0" fillId="0" borderId="6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2" borderId="20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 shrinkToFit="1"/>
    </xf>
    <xf numFmtId="3" fontId="0" fillId="0" borderId="8" xfId="0" applyNumberFormat="1" applyFill="1" applyBorder="1" applyAlignment="1">
      <alignment horizontal="right" shrinkToFit="1"/>
    </xf>
    <xf numFmtId="3" fontId="0" fillId="2" borderId="8" xfId="0" applyNumberFormat="1" applyFill="1" applyBorder="1" applyAlignment="1">
      <alignment horizontal="right" shrinkToFit="1"/>
    </xf>
    <xf numFmtId="3" fontId="0" fillId="2" borderId="13" xfId="0" applyNumberFormat="1" applyFill="1" applyBorder="1" applyAlignment="1">
      <alignment horizontal="right" shrinkToFit="1"/>
    </xf>
    <xf numFmtId="3" fontId="0" fillId="0" borderId="8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3" fontId="0" fillId="2" borderId="25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0" fontId="0" fillId="0" borderId="26" xfId="0" applyBorder="1"/>
    <xf numFmtId="0" fontId="0" fillId="0" borderId="25" xfId="0" applyBorder="1"/>
    <xf numFmtId="0" fontId="0" fillId="0" borderId="1" xfId="0" applyBorder="1" applyAlignment="1">
      <alignment horizontal="center" shrinkToFi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2" xfId="0" applyBorder="1" applyAlignment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zoomScale="85" zoomScaleNormal="85" workbookViewId="0">
      <selection activeCell="L17" sqref="L17:L18"/>
    </sheetView>
  </sheetViews>
  <sheetFormatPr defaultRowHeight="13.2" x14ac:dyDescent="0.2"/>
  <cols>
    <col min="1" max="1" width="11.21875" customWidth="1"/>
    <col min="2" max="2" width="29.33203125" customWidth="1"/>
    <col min="3" max="5" width="11.21875" style="40" customWidth="1"/>
  </cols>
  <sheetData>
    <row r="1" spans="1:5" x14ac:dyDescent="0.2">
      <c r="A1" s="89" t="s">
        <v>18</v>
      </c>
      <c r="B1" s="89"/>
      <c r="C1" s="89"/>
      <c r="D1" s="89"/>
      <c r="E1" s="89"/>
    </row>
    <row r="2" spans="1:5" s="1" customFormat="1" x14ac:dyDescent="0.2">
      <c r="A2" s="31" t="s">
        <v>10</v>
      </c>
      <c r="B2" s="31" t="s">
        <v>11</v>
      </c>
      <c r="C2" s="32" t="s">
        <v>12</v>
      </c>
      <c r="D2" s="32" t="s">
        <v>13</v>
      </c>
      <c r="E2" s="32" t="s">
        <v>23</v>
      </c>
    </row>
    <row r="3" spans="1:5" x14ac:dyDescent="0.2">
      <c r="A3" s="33"/>
      <c r="B3" s="34" t="s">
        <v>14</v>
      </c>
      <c r="C3" s="13">
        <v>406</v>
      </c>
      <c r="D3" s="35"/>
      <c r="E3" s="36">
        <f>SUM(C3)</f>
        <v>406</v>
      </c>
    </row>
    <row r="4" spans="1:5" x14ac:dyDescent="0.2">
      <c r="A4" s="37">
        <v>44295</v>
      </c>
      <c r="B4" s="38" t="s">
        <v>20</v>
      </c>
      <c r="C4" s="15"/>
      <c r="D4" s="19">
        <v>3800</v>
      </c>
      <c r="E4" s="36">
        <f>SUM(E3+C4-D4)</f>
        <v>-3394</v>
      </c>
    </row>
    <row r="5" spans="1:5" s="1" customFormat="1" x14ac:dyDescent="0.2">
      <c r="A5" s="20">
        <v>44302</v>
      </c>
      <c r="B5" s="15" t="s">
        <v>21</v>
      </c>
      <c r="C5" s="15">
        <v>10000</v>
      </c>
      <c r="D5" s="19"/>
      <c r="E5" s="36">
        <f t="shared" ref="E5:E29" si="0">SUM(E4+C5-D5)</f>
        <v>6606</v>
      </c>
    </row>
    <row r="6" spans="1:5" x14ac:dyDescent="0.2">
      <c r="A6" s="20">
        <v>44307</v>
      </c>
      <c r="B6" s="15" t="s">
        <v>22</v>
      </c>
      <c r="C6" s="15"/>
      <c r="D6" s="19">
        <v>160</v>
      </c>
      <c r="E6" s="36">
        <f>SUM(E5+C6-D6)</f>
        <v>6446</v>
      </c>
    </row>
    <row r="7" spans="1:5" x14ac:dyDescent="0.2">
      <c r="A7" s="20">
        <v>44322</v>
      </c>
      <c r="B7" s="15" t="s">
        <v>22</v>
      </c>
      <c r="C7" s="15"/>
      <c r="D7" s="19">
        <v>226</v>
      </c>
      <c r="E7" s="36">
        <f t="shared" si="0"/>
        <v>6220</v>
      </c>
    </row>
    <row r="8" spans="1:5" x14ac:dyDescent="0.2">
      <c r="A8" s="20">
        <v>44322</v>
      </c>
      <c r="B8" s="15" t="s">
        <v>20</v>
      </c>
      <c r="C8" s="15"/>
      <c r="D8" s="19">
        <v>3800</v>
      </c>
      <c r="E8" s="36">
        <f t="shared" si="0"/>
        <v>2420</v>
      </c>
    </row>
    <row r="9" spans="1:5" x14ac:dyDescent="0.2">
      <c r="A9" s="20">
        <v>44325</v>
      </c>
      <c r="B9" s="15" t="s">
        <v>26</v>
      </c>
      <c r="C9" s="15"/>
      <c r="D9" s="19">
        <v>2170</v>
      </c>
      <c r="E9" s="36">
        <f t="shared" si="0"/>
        <v>250</v>
      </c>
    </row>
    <row r="10" spans="1:5" x14ac:dyDescent="0.2">
      <c r="A10" s="20">
        <v>44355</v>
      </c>
      <c r="B10" s="15" t="s">
        <v>21</v>
      </c>
      <c r="C10" s="15">
        <v>118000</v>
      </c>
      <c r="D10" s="19"/>
      <c r="E10" s="36">
        <f t="shared" si="0"/>
        <v>118250</v>
      </c>
    </row>
    <row r="11" spans="1:5" x14ac:dyDescent="0.2">
      <c r="A11" s="20">
        <v>44355</v>
      </c>
      <c r="B11" s="15" t="s">
        <v>31</v>
      </c>
      <c r="C11" s="15"/>
      <c r="D11" s="19">
        <v>117700</v>
      </c>
      <c r="E11" s="36">
        <f t="shared" si="0"/>
        <v>550</v>
      </c>
    </row>
    <row r="12" spans="1:5" x14ac:dyDescent="0.2">
      <c r="A12" s="20">
        <v>44391</v>
      </c>
      <c r="B12" s="15" t="s">
        <v>21</v>
      </c>
      <c r="C12" s="15">
        <v>3000</v>
      </c>
      <c r="D12" s="19"/>
      <c r="E12" s="36">
        <f t="shared" si="0"/>
        <v>3550</v>
      </c>
    </row>
    <row r="13" spans="1:5" x14ac:dyDescent="0.2">
      <c r="A13" s="20">
        <v>44391</v>
      </c>
      <c r="B13" s="15" t="s">
        <v>20</v>
      </c>
      <c r="C13" s="15"/>
      <c r="D13" s="19">
        <v>2800</v>
      </c>
      <c r="E13" s="36">
        <f>SUM(E12+C13-D13)</f>
        <v>750</v>
      </c>
    </row>
    <row r="14" spans="1:5" x14ac:dyDescent="0.2">
      <c r="A14" s="20">
        <v>44414</v>
      </c>
      <c r="B14" s="15" t="s">
        <v>21</v>
      </c>
      <c r="C14" s="15">
        <v>3000</v>
      </c>
      <c r="D14" s="19"/>
      <c r="E14" s="36">
        <f t="shared" si="0"/>
        <v>3750</v>
      </c>
    </row>
    <row r="15" spans="1:5" x14ac:dyDescent="0.2">
      <c r="A15" s="20">
        <v>44414</v>
      </c>
      <c r="B15" s="15" t="s">
        <v>20</v>
      </c>
      <c r="C15" s="15"/>
      <c r="D15" s="19">
        <v>3200</v>
      </c>
      <c r="E15" s="36">
        <f t="shared" si="0"/>
        <v>550</v>
      </c>
    </row>
    <row r="16" spans="1:5" x14ac:dyDescent="0.2">
      <c r="A16" s="20">
        <v>44447</v>
      </c>
      <c r="B16" s="15" t="s">
        <v>34</v>
      </c>
      <c r="C16" s="15"/>
      <c r="D16" s="19">
        <v>84</v>
      </c>
      <c r="E16" s="36">
        <f t="shared" si="0"/>
        <v>466</v>
      </c>
    </row>
    <row r="17" spans="1:5" x14ac:dyDescent="0.2">
      <c r="A17" s="20">
        <v>44449</v>
      </c>
      <c r="B17" s="15" t="s">
        <v>34</v>
      </c>
      <c r="C17" s="15"/>
      <c r="D17" s="19">
        <v>84</v>
      </c>
      <c r="E17" s="36">
        <f t="shared" si="0"/>
        <v>382</v>
      </c>
    </row>
    <row r="18" spans="1:5" x14ac:dyDescent="0.2">
      <c r="A18" s="20">
        <v>44467</v>
      </c>
      <c r="B18" s="15" t="s">
        <v>34</v>
      </c>
      <c r="C18" s="15"/>
      <c r="D18" s="19">
        <v>84</v>
      </c>
      <c r="E18" s="36">
        <f t="shared" si="0"/>
        <v>298</v>
      </c>
    </row>
    <row r="19" spans="1:5" x14ac:dyDescent="0.2">
      <c r="A19" s="20">
        <v>44477</v>
      </c>
      <c r="B19" s="15" t="s">
        <v>21</v>
      </c>
      <c r="C19" s="15">
        <v>7000</v>
      </c>
      <c r="D19" s="19"/>
      <c r="E19" s="36">
        <f t="shared" si="0"/>
        <v>7298</v>
      </c>
    </row>
    <row r="20" spans="1:5" x14ac:dyDescent="0.2">
      <c r="A20" s="20">
        <v>44477</v>
      </c>
      <c r="B20" s="15" t="s">
        <v>36</v>
      </c>
      <c r="C20" s="15"/>
      <c r="D20" s="19">
        <v>6240</v>
      </c>
      <c r="E20" s="36">
        <f t="shared" si="0"/>
        <v>1058</v>
      </c>
    </row>
    <row r="21" spans="1:5" x14ac:dyDescent="0.2">
      <c r="A21" s="20">
        <v>44509</v>
      </c>
      <c r="B21" s="15" t="s">
        <v>21</v>
      </c>
      <c r="C21" s="15">
        <v>6000</v>
      </c>
      <c r="D21" s="19"/>
      <c r="E21" s="36">
        <f t="shared" si="0"/>
        <v>7058</v>
      </c>
    </row>
    <row r="22" spans="1:5" x14ac:dyDescent="0.2">
      <c r="A22" s="20">
        <v>44509</v>
      </c>
      <c r="B22" s="15" t="s">
        <v>36</v>
      </c>
      <c r="C22" s="15"/>
      <c r="D22" s="19">
        <v>6400</v>
      </c>
      <c r="E22" s="36">
        <f t="shared" si="0"/>
        <v>658</v>
      </c>
    </row>
    <row r="23" spans="1:5" x14ac:dyDescent="0.2">
      <c r="A23" s="20">
        <v>320</v>
      </c>
      <c r="B23" s="15" t="s">
        <v>21</v>
      </c>
      <c r="C23" s="15">
        <v>2000</v>
      </c>
      <c r="D23" s="19"/>
      <c r="E23" s="36">
        <f t="shared" si="0"/>
        <v>2658</v>
      </c>
    </row>
    <row r="24" spans="1:5" x14ac:dyDescent="0.2">
      <c r="A24" s="20">
        <v>44515</v>
      </c>
      <c r="B24" s="15" t="s">
        <v>39</v>
      </c>
      <c r="C24" s="15"/>
      <c r="D24" s="19">
        <v>1980</v>
      </c>
      <c r="E24" s="36">
        <f t="shared" si="0"/>
        <v>678</v>
      </c>
    </row>
    <row r="25" spans="1:5" x14ac:dyDescent="0.2">
      <c r="A25" s="20">
        <v>44515</v>
      </c>
      <c r="B25" s="15" t="s">
        <v>40</v>
      </c>
      <c r="C25" s="15"/>
      <c r="D25" s="19">
        <v>160</v>
      </c>
      <c r="E25" s="36">
        <f t="shared" si="0"/>
        <v>518</v>
      </c>
    </row>
    <row r="26" spans="1:5" x14ac:dyDescent="0.2">
      <c r="A26" s="20">
        <v>44538</v>
      </c>
      <c r="B26" s="15" t="s">
        <v>21</v>
      </c>
      <c r="C26" s="15">
        <v>6000</v>
      </c>
      <c r="D26" s="19"/>
      <c r="E26" s="36">
        <f t="shared" si="0"/>
        <v>6518</v>
      </c>
    </row>
    <row r="27" spans="1:5" x14ac:dyDescent="0.2">
      <c r="A27" s="20">
        <v>44538</v>
      </c>
      <c r="B27" s="15" t="s">
        <v>36</v>
      </c>
      <c r="C27" s="15"/>
      <c r="D27" s="19">
        <v>6400</v>
      </c>
      <c r="E27" s="36">
        <f t="shared" si="0"/>
        <v>118</v>
      </c>
    </row>
    <row r="28" spans="1:5" x14ac:dyDescent="0.2">
      <c r="A28" s="20">
        <v>12</v>
      </c>
      <c r="B28" s="15" t="s">
        <v>21</v>
      </c>
      <c r="C28" s="15">
        <v>7000</v>
      </c>
      <c r="D28" s="19"/>
      <c r="E28" s="36">
        <f t="shared" si="0"/>
        <v>7118</v>
      </c>
    </row>
    <row r="29" spans="1:5" x14ac:dyDescent="0.2">
      <c r="A29" s="20">
        <v>12</v>
      </c>
      <c r="B29" s="15" t="s">
        <v>36</v>
      </c>
      <c r="C29" s="15"/>
      <c r="D29" s="19">
        <v>6400</v>
      </c>
      <c r="E29" s="36">
        <f t="shared" si="0"/>
        <v>718</v>
      </c>
    </row>
    <row r="30" spans="1:5" x14ac:dyDescent="0.2">
      <c r="A30" s="20">
        <v>44613</v>
      </c>
      <c r="B30" s="15" t="s">
        <v>36</v>
      </c>
      <c r="C30" s="15"/>
      <c r="D30" s="19">
        <v>4100</v>
      </c>
      <c r="E30" s="36">
        <f>SUM(E29+C30-D30)</f>
        <v>-3382</v>
      </c>
    </row>
    <row r="31" spans="1:5" x14ac:dyDescent="0.2">
      <c r="A31" s="20">
        <v>44617</v>
      </c>
      <c r="B31" s="15" t="s">
        <v>21</v>
      </c>
      <c r="C31" s="15">
        <v>4000</v>
      </c>
      <c r="D31" s="19"/>
      <c r="E31" s="36">
        <f>SUM(E30+C31-D31)</f>
        <v>618</v>
      </c>
    </row>
    <row r="32" spans="1:5" x14ac:dyDescent="0.2">
      <c r="A32" s="20">
        <v>44629</v>
      </c>
      <c r="B32" s="15" t="s">
        <v>21</v>
      </c>
      <c r="C32" s="15">
        <v>4000</v>
      </c>
      <c r="D32" s="19"/>
      <c r="E32" s="36">
        <f>SUM(E31+C32-D32)</f>
        <v>4618</v>
      </c>
    </row>
    <row r="33" spans="1:7" x14ac:dyDescent="0.2">
      <c r="A33" s="20">
        <v>44629</v>
      </c>
      <c r="B33" s="15" t="s">
        <v>36</v>
      </c>
      <c r="C33" s="15"/>
      <c r="D33" s="19">
        <v>4100</v>
      </c>
      <c r="E33" s="36">
        <f>SUM(E32+C33-D33)</f>
        <v>518</v>
      </c>
    </row>
    <row r="34" spans="1:7" x14ac:dyDescent="0.2">
      <c r="A34" s="20"/>
      <c r="B34" s="15"/>
      <c r="C34" s="15"/>
      <c r="D34" s="19"/>
      <c r="E34" s="36"/>
    </row>
    <row r="35" spans="1:7" x14ac:dyDescent="0.2">
      <c r="A35" s="90" t="s">
        <v>15</v>
      </c>
      <c r="B35" s="90"/>
      <c r="C35" s="39">
        <f>SUM(C3:C34)</f>
        <v>170406</v>
      </c>
      <c r="D35" s="39">
        <f>SUM(D3:D34)</f>
        <v>169888</v>
      </c>
      <c r="E35" s="36">
        <f>C35-D35</f>
        <v>518</v>
      </c>
    </row>
    <row r="43" spans="1:7" x14ac:dyDescent="0.2">
      <c r="G43" t="s">
        <v>16</v>
      </c>
    </row>
  </sheetData>
  <sortState xmlns:xlrd2="http://schemas.microsoft.com/office/spreadsheetml/2017/richdata2" ref="A19:D24">
    <sortCondition ref="A19:A24"/>
  </sortState>
  <mergeCells count="2">
    <mergeCell ref="A1:E1"/>
    <mergeCell ref="A35:B35"/>
  </mergeCells>
  <phoneticPr fontId="1"/>
  <pageMargins left="0.74803149606299213" right="0.74803149606299213" top="0.51181102362204722" bottom="0.51181102362204722" header="0.51181102362204722" footer="0.51181102362204722"/>
  <pageSetup paperSize="9" scale="1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"/>
  <sheetViews>
    <sheetView tabSelected="1" zoomScaleNormal="100" workbookViewId="0">
      <selection activeCell="E24" sqref="E24:G24"/>
    </sheetView>
  </sheetViews>
  <sheetFormatPr defaultRowHeight="13.2" x14ac:dyDescent="0.2"/>
  <cols>
    <col min="1" max="1" width="8.21875" bestFit="1" customWidth="1"/>
    <col min="2" max="2" width="18.77734375" style="2" customWidth="1"/>
    <col min="3" max="3" width="3.77734375" style="2" customWidth="1"/>
    <col min="4" max="4" width="7.44140625" style="71" customWidth="1"/>
    <col min="5" max="5" width="9.21875" style="9" bestFit="1" customWidth="1"/>
    <col min="6" max="6" width="18.77734375" style="4" customWidth="1"/>
    <col min="7" max="7" width="3.77734375" style="4" customWidth="1"/>
    <col min="8" max="8" width="7.44140625" style="71" customWidth="1"/>
    <col min="9" max="9" width="7.21875" style="3" bestFit="1" customWidth="1"/>
    <col min="10" max="10" width="18.77734375" customWidth="1"/>
    <col min="11" max="11" width="7.44140625" customWidth="1"/>
    <col min="12" max="12" width="2.6640625" customWidth="1"/>
    <col min="13" max="13" width="15.109375" customWidth="1"/>
    <col min="14" max="15" width="7.44140625" customWidth="1"/>
    <col min="16" max="16" width="2.44140625" style="8" customWidth="1"/>
    <col min="17" max="18" width="2.6640625" style="8" customWidth="1"/>
    <col min="19" max="19" width="16" style="8" customWidth="1"/>
    <col min="20" max="20" width="9" style="8"/>
    <col min="21" max="21" width="7.44140625" style="8" customWidth="1"/>
    <col min="22" max="26" width="9" style="8"/>
  </cols>
  <sheetData>
    <row r="1" spans="1:26" ht="18.75" customHeight="1" x14ac:dyDescent="0.2">
      <c r="A1" s="23"/>
      <c r="B1" s="24" t="s">
        <v>19</v>
      </c>
      <c r="C1" s="24"/>
      <c r="D1" s="64"/>
      <c r="E1" s="55"/>
      <c r="F1" s="61"/>
      <c r="G1" s="61"/>
      <c r="H1" s="64"/>
      <c r="I1" s="25"/>
      <c r="J1" s="24"/>
      <c r="K1" s="26"/>
    </row>
    <row r="2" spans="1:26" ht="18.75" customHeight="1" x14ac:dyDescent="0.2">
      <c r="A2" s="93" t="s">
        <v>7</v>
      </c>
      <c r="B2" s="87"/>
      <c r="C2" s="87"/>
      <c r="D2" s="94"/>
      <c r="E2" s="17"/>
      <c r="F2" s="88" t="s">
        <v>8</v>
      </c>
      <c r="G2" s="86"/>
      <c r="H2" s="86"/>
      <c r="I2" s="93" t="s">
        <v>5</v>
      </c>
      <c r="J2" s="87"/>
      <c r="K2" s="94"/>
      <c r="L2" s="4"/>
      <c r="M2" s="4"/>
      <c r="N2" s="4"/>
      <c r="O2" s="4"/>
      <c r="P2" s="4"/>
      <c r="Q2" s="4"/>
      <c r="R2" s="4"/>
      <c r="S2" s="4"/>
      <c r="T2" s="4"/>
      <c r="U2" s="4"/>
      <c r="W2"/>
      <c r="X2"/>
      <c r="Y2"/>
      <c r="Z2"/>
    </row>
    <row r="3" spans="1:26" s="1" customFormat="1" x14ac:dyDescent="0.2">
      <c r="A3" s="17" t="s">
        <v>3</v>
      </c>
      <c r="B3" s="22" t="s">
        <v>0</v>
      </c>
      <c r="C3" s="22" t="s">
        <v>2</v>
      </c>
      <c r="D3" s="68" t="s">
        <v>1</v>
      </c>
      <c r="E3" s="17" t="s">
        <v>3</v>
      </c>
      <c r="F3" s="44" t="s">
        <v>0</v>
      </c>
      <c r="G3" s="46" t="s">
        <v>2</v>
      </c>
      <c r="H3" s="65" t="s">
        <v>1</v>
      </c>
      <c r="I3" s="17" t="s">
        <v>3</v>
      </c>
      <c r="J3" s="21" t="s">
        <v>4</v>
      </c>
      <c r="K3" s="16" t="s">
        <v>1</v>
      </c>
      <c r="L3" s="4"/>
      <c r="M3" s="4"/>
      <c r="N3" s="4"/>
      <c r="O3" s="4"/>
      <c r="P3" s="4"/>
      <c r="Q3" s="4"/>
      <c r="R3" s="4"/>
      <c r="S3" s="4"/>
      <c r="T3" s="4"/>
      <c r="U3" s="9"/>
      <c r="V3" s="4"/>
    </row>
    <row r="4" spans="1:26" s="45" customFormat="1" x14ac:dyDescent="0.2">
      <c r="A4" s="47">
        <v>44295</v>
      </c>
      <c r="B4" s="53" t="s">
        <v>24</v>
      </c>
      <c r="C4" s="46">
        <v>1</v>
      </c>
      <c r="D4" s="68">
        <v>3800</v>
      </c>
      <c r="E4" s="56">
        <v>44307</v>
      </c>
      <c r="F4" s="15" t="s">
        <v>25</v>
      </c>
      <c r="G4" s="54">
        <v>1</v>
      </c>
      <c r="H4" s="66">
        <v>160</v>
      </c>
      <c r="I4" s="47">
        <v>44312</v>
      </c>
      <c r="J4" s="48" t="s">
        <v>29</v>
      </c>
      <c r="K4" s="50">
        <v>15000</v>
      </c>
      <c r="L4" s="4"/>
      <c r="M4" s="4"/>
      <c r="N4" s="4"/>
      <c r="O4" s="4"/>
      <c r="P4" s="4"/>
      <c r="Q4" s="4"/>
      <c r="R4" s="4"/>
      <c r="S4" s="4"/>
      <c r="T4" s="4"/>
      <c r="U4" s="9"/>
      <c r="V4" s="4"/>
    </row>
    <row r="5" spans="1:26" s="45" customFormat="1" x14ac:dyDescent="0.2">
      <c r="A5" s="47">
        <v>44322</v>
      </c>
      <c r="B5" s="53" t="s">
        <v>24</v>
      </c>
      <c r="C5" s="82">
        <v>1</v>
      </c>
      <c r="D5" s="68">
        <v>3800</v>
      </c>
      <c r="E5" s="47">
        <v>117</v>
      </c>
      <c r="F5" s="7" t="s">
        <v>35</v>
      </c>
      <c r="G5" s="82">
        <v>1</v>
      </c>
      <c r="H5" s="67">
        <v>110</v>
      </c>
      <c r="I5" s="41">
        <v>44365</v>
      </c>
      <c r="J5" s="49" t="s">
        <v>30</v>
      </c>
      <c r="K5" s="51">
        <v>10000</v>
      </c>
      <c r="L5" s="4"/>
      <c r="M5" s="4"/>
      <c r="N5" s="4"/>
      <c r="O5" s="4"/>
      <c r="P5" s="4"/>
      <c r="Q5" s="4"/>
      <c r="R5" s="4"/>
      <c r="S5" s="4"/>
      <c r="T5" s="4"/>
      <c r="U5" s="9"/>
      <c r="V5" s="4"/>
    </row>
    <row r="6" spans="1:26" x14ac:dyDescent="0.2">
      <c r="A6" s="56">
        <v>44355</v>
      </c>
      <c r="B6" s="34" t="s">
        <v>28</v>
      </c>
      <c r="C6" s="54">
        <v>1</v>
      </c>
      <c r="D6" s="51">
        <v>117700</v>
      </c>
      <c r="E6" s="47">
        <v>44322</v>
      </c>
      <c r="F6" s="7" t="s">
        <v>22</v>
      </c>
      <c r="G6" s="82">
        <v>3</v>
      </c>
      <c r="H6" s="67">
        <v>226</v>
      </c>
      <c r="I6" s="41">
        <v>44403</v>
      </c>
      <c r="J6" s="18" t="s">
        <v>32</v>
      </c>
      <c r="K6" s="27">
        <v>10000</v>
      </c>
      <c r="L6" s="8"/>
      <c r="M6" s="8"/>
      <c r="N6" s="8"/>
      <c r="O6" s="10"/>
      <c r="U6" s="10"/>
      <c r="W6"/>
      <c r="X6"/>
      <c r="Y6"/>
      <c r="Z6"/>
    </row>
    <row r="7" spans="1:26" x14ac:dyDescent="0.2">
      <c r="A7" s="41">
        <v>196</v>
      </c>
      <c r="B7" s="34" t="s">
        <v>24</v>
      </c>
      <c r="C7" s="54">
        <v>1</v>
      </c>
      <c r="D7" s="51">
        <v>2800</v>
      </c>
      <c r="E7" s="56">
        <v>44325</v>
      </c>
      <c r="F7" s="15" t="s">
        <v>27</v>
      </c>
      <c r="G7" s="54">
        <v>1</v>
      </c>
      <c r="H7" s="51">
        <v>2170</v>
      </c>
      <c r="I7" s="41">
        <v>303</v>
      </c>
      <c r="J7" s="49" t="s">
        <v>37</v>
      </c>
      <c r="K7" s="52">
        <v>15000</v>
      </c>
      <c r="L7" s="8"/>
      <c r="M7" s="8"/>
      <c r="N7" s="8"/>
      <c r="O7" s="10"/>
      <c r="U7" s="10"/>
      <c r="W7"/>
      <c r="X7"/>
      <c r="Y7"/>
      <c r="Z7"/>
    </row>
    <row r="8" spans="1:26" x14ac:dyDescent="0.2">
      <c r="A8" s="41">
        <v>44414</v>
      </c>
      <c r="B8" s="34" t="s">
        <v>24</v>
      </c>
      <c r="C8" s="54">
        <v>1</v>
      </c>
      <c r="D8" s="51">
        <v>3200</v>
      </c>
      <c r="E8" s="56">
        <v>44365</v>
      </c>
      <c r="F8" s="15" t="s">
        <v>35</v>
      </c>
      <c r="G8" s="54">
        <v>1</v>
      </c>
      <c r="H8" s="51">
        <v>110</v>
      </c>
      <c r="I8" s="41">
        <v>44552</v>
      </c>
      <c r="J8" s="18" t="s">
        <v>41</v>
      </c>
      <c r="K8" s="27">
        <v>15000</v>
      </c>
      <c r="L8" s="8"/>
      <c r="M8" s="8"/>
      <c r="N8" s="8"/>
      <c r="O8" s="10"/>
      <c r="U8" s="10"/>
      <c r="W8"/>
      <c r="X8"/>
      <c r="Y8"/>
      <c r="Z8"/>
    </row>
    <row r="9" spans="1:26" x14ac:dyDescent="0.2">
      <c r="A9" s="41">
        <v>44447</v>
      </c>
      <c r="B9" s="34" t="s">
        <v>33</v>
      </c>
      <c r="C9" s="54">
        <v>1</v>
      </c>
      <c r="D9" s="51">
        <v>84</v>
      </c>
      <c r="E9" s="56">
        <v>44403</v>
      </c>
      <c r="F9" s="15" t="s">
        <v>35</v>
      </c>
      <c r="G9" s="54">
        <v>1</v>
      </c>
      <c r="H9" s="51">
        <v>110</v>
      </c>
      <c r="I9" s="41">
        <v>44587</v>
      </c>
      <c r="J9" s="18" t="s">
        <v>44</v>
      </c>
      <c r="K9" s="27">
        <v>10000</v>
      </c>
      <c r="L9" s="8"/>
      <c r="M9" s="8"/>
      <c r="N9" s="8"/>
      <c r="O9" s="10"/>
      <c r="U9" s="10"/>
      <c r="W9"/>
      <c r="X9"/>
      <c r="Y9"/>
      <c r="Z9"/>
    </row>
    <row r="10" spans="1:26" x14ac:dyDescent="0.2">
      <c r="A10" s="41">
        <v>44449</v>
      </c>
      <c r="B10" s="15" t="s">
        <v>33</v>
      </c>
      <c r="C10" s="54">
        <v>1</v>
      </c>
      <c r="D10" s="51">
        <v>84</v>
      </c>
      <c r="E10" s="56">
        <v>303</v>
      </c>
      <c r="F10" s="15" t="s">
        <v>35</v>
      </c>
      <c r="G10" s="54">
        <v>1</v>
      </c>
      <c r="H10" s="66">
        <v>374</v>
      </c>
      <c r="I10" s="41"/>
      <c r="J10" s="18"/>
      <c r="K10" s="27"/>
      <c r="L10" s="8"/>
      <c r="M10" s="8"/>
      <c r="N10" s="8"/>
      <c r="O10" s="8"/>
      <c r="Q10" s="10"/>
      <c r="W10"/>
      <c r="X10"/>
      <c r="Y10"/>
      <c r="Z10"/>
    </row>
    <row r="11" spans="1:26" x14ac:dyDescent="0.2">
      <c r="A11" s="41">
        <v>272</v>
      </c>
      <c r="B11" s="34" t="s">
        <v>33</v>
      </c>
      <c r="C11" s="54">
        <v>1</v>
      </c>
      <c r="D11" s="51">
        <v>84</v>
      </c>
      <c r="E11" s="47">
        <v>44515</v>
      </c>
      <c r="F11" s="7" t="s">
        <v>38</v>
      </c>
      <c r="G11" s="46">
        <v>1</v>
      </c>
      <c r="H11" s="68">
        <v>1980</v>
      </c>
      <c r="I11" s="41"/>
      <c r="J11" s="18"/>
      <c r="K11" s="27"/>
      <c r="L11" s="8"/>
      <c r="M11" s="8"/>
      <c r="N11" s="8"/>
      <c r="O11" s="8"/>
      <c r="Q11" s="10"/>
      <c r="W11"/>
      <c r="X11"/>
      <c r="Y11"/>
      <c r="Z11"/>
    </row>
    <row r="12" spans="1:26" x14ac:dyDescent="0.2">
      <c r="A12" s="41">
        <v>44477</v>
      </c>
      <c r="B12" s="34" t="s">
        <v>24</v>
      </c>
      <c r="C12" s="54">
        <v>2</v>
      </c>
      <c r="D12" s="51">
        <v>6240</v>
      </c>
      <c r="E12" s="56">
        <v>44515</v>
      </c>
      <c r="F12" s="15" t="s">
        <v>22</v>
      </c>
      <c r="G12" s="54">
        <v>1</v>
      </c>
      <c r="H12" s="66">
        <v>160</v>
      </c>
      <c r="I12" s="41"/>
      <c r="J12" s="18"/>
      <c r="K12" s="27"/>
      <c r="L12" s="8"/>
      <c r="M12" s="8"/>
      <c r="N12" s="8"/>
      <c r="O12" s="8"/>
      <c r="Q12" s="10"/>
      <c r="W12"/>
      <c r="X12"/>
      <c r="Y12"/>
      <c r="Z12"/>
    </row>
    <row r="13" spans="1:26" x14ac:dyDescent="0.2">
      <c r="A13" s="41">
        <v>314</v>
      </c>
      <c r="B13" s="34" t="s">
        <v>24</v>
      </c>
      <c r="C13" s="54">
        <v>2</v>
      </c>
      <c r="D13" s="51">
        <v>6400</v>
      </c>
      <c r="E13" s="56">
        <v>44515</v>
      </c>
      <c r="F13" s="83" t="s">
        <v>35</v>
      </c>
      <c r="G13" s="54">
        <v>1</v>
      </c>
      <c r="H13" s="51">
        <v>110</v>
      </c>
      <c r="I13" s="41"/>
      <c r="J13" s="18"/>
      <c r="K13" s="27"/>
      <c r="L13" s="8"/>
      <c r="M13" s="8"/>
      <c r="N13" s="8"/>
      <c r="O13" s="8"/>
      <c r="Q13" s="10"/>
      <c r="W13"/>
      <c r="X13"/>
      <c r="Y13"/>
      <c r="Z13"/>
    </row>
    <row r="14" spans="1:26" x14ac:dyDescent="0.2">
      <c r="A14" s="41">
        <v>44515</v>
      </c>
      <c r="B14" s="15" t="s">
        <v>42</v>
      </c>
      <c r="C14" s="54">
        <v>1</v>
      </c>
      <c r="D14" s="51">
        <v>27500</v>
      </c>
      <c r="E14" s="56">
        <v>44552</v>
      </c>
      <c r="F14" s="15" t="s">
        <v>35</v>
      </c>
      <c r="G14" s="54">
        <v>1</v>
      </c>
      <c r="H14" s="51">
        <v>110</v>
      </c>
      <c r="I14" s="41"/>
      <c r="J14" s="18"/>
      <c r="K14" s="27"/>
      <c r="L14" s="8"/>
      <c r="M14" s="8"/>
      <c r="N14" s="8"/>
      <c r="O14" s="8"/>
      <c r="Q14" s="10"/>
      <c r="W14"/>
      <c r="X14"/>
      <c r="Y14"/>
      <c r="Z14"/>
    </row>
    <row r="15" spans="1:26" x14ac:dyDescent="0.2">
      <c r="A15" s="41">
        <v>343</v>
      </c>
      <c r="B15" s="15" t="s">
        <v>24</v>
      </c>
      <c r="C15" s="54">
        <v>2</v>
      </c>
      <c r="D15" s="51">
        <v>6400</v>
      </c>
      <c r="E15" s="57">
        <v>44587</v>
      </c>
      <c r="F15" s="15" t="s">
        <v>35</v>
      </c>
      <c r="G15" s="54">
        <v>1</v>
      </c>
      <c r="H15" s="51">
        <v>110</v>
      </c>
      <c r="I15" s="41"/>
      <c r="J15" s="18"/>
      <c r="K15" s="27"/>
      <c r="L15" s="8"/>
      <c r="M15" s="8"/>
      <c r="N15" s="8"/>
      <c r="O15" s="8"/>
      <c r="Q15" s="10"/>
      <c r="W15"/>
      <c r="X15"/>
      <c r="Y15"/>
      <c r="Z15"/>
    </row>
    <row r="16" spans="1:26" x14ac:dyDescent="0.2">
      <c r="A16" s="41">
        <v>12</v>
      </c>
      <c r="B16" s="15" t="s">
        <v>24</v>
      </c>
      <c r="C16" s="54">
        <v>2</v>
      </c>
      <c r="D16" s="51">
        <v>6400</v>
      </c>
      <c r="E16" s="58">
        <v>44617</v>
      </c>
      <c r="F16" s="15" t="s">
        <v>35</v>
      </c>
      <c r="G16" s="54">
        <v>1</v>
      </c>
      <c r="H16" s="66">
        <v>374</v>
      </c>
      <c r="I16" s="41"/>
      <c r="J16" s="18"/>
      <c r="K16" s="27"/>
      <c r="L16" s="8"/>
      <c r="M16" s="8"/>
      <c r="N16" s="8"/>
      <c r="O16" s="8"/>
      <c r="Q16" s="10"/>
      <c r="W16"/>
      <c r="X16"/>
      <c r="Y16"/>
      <c r="Z16"/>
    </row>
    <row r="17" spans="1:26" x14ac:dyDescent="0.2">
      <c r="A17" s="41">
        <v>44613</v>
      </c>
      <c r="B17" s="15" t="s">
        <v>24</v>
      </c>
      <c r="C17" s="54">
        <v>2</v>
      </c>
      <c r="D17" s="51">
        <v>4100</v>
      </c>
      <c r="E17" s="57"/>
      <c r="F17" s="15"/>
      <c r="G17" s="54"/>
      <c r="H17" s="51"/>
      <c r="I17" s="41"/>
      <c r="J17" s="18"/>
      <c r="K17" s="27"/>
      <c r="L17" s="8"/>
      <c r="M17" s="8"/>
      <c r="N17" s="8"/>
      <c r="O17" s="8"/>
      <c r="Q17" s="10"/>
      <c r="W17"/>
      <c r="X17"/>
      <c r="Y17"/>
      <c r="Z17"/>
    </row>
    <row r="18" spans="1:26" x14ac:dyDescent="0.2">
      <c r="A18" s="41">
        <v>44617</v>
      </c>
      <c r="B18" s="15" t="s">
        <v>43</v>
      </c>
      <c r="C18" s="54">
        <v>1</v>
      </c>
      <c r="D18" s="51">
        <v>7920</v>
      </c>
      <c r="E18" s="57"/>
      <c r="F18" s="15"/>
      <c r="G18" s="54"/>
      <c r="H18" s="51"/>
      <c r="I18" s="41"/>
      <c r="J18" s="18"/>
      <c r="K18" s="27"/>
      <c r="L18" s="8"/>
      <c r="M18" s="8"/>
      <c r="N18" s="8"/>
      <c r="O18" s="8"/>
      <c r="Q18" s="10"/>
      <c r="W18"/>
      <c r="X18"/>
      <c r="Y18"/>
      <c r="Z18"/>
    </row>
    <row r="19" spans="1:26" x14ac:dyDescent="0.2">
      <c r="A19" s="41">
        <v>44629</v>
      </c>
      <c r="B19" s="15" t="s">
        <v>24</v>
      </c>
      <c r="C19" s="54">
        <v>2</v>
      </c>
      <c r="D19" s="51">
        <v>4100</v>
      </c>
      <c r="E19" s="58"/>
      <c r="F19" s="15"/>
      <c r="G19" s="54"/>
      <c r="H19" s="66"/>
      <c r="I19" s="41"/>
      <c r="J19" s="18"/>
      <c r="K19" s="27"/>
      <c r="L19" s="8"/>
      <c r="M19" s="8"/>
      <c r="N19" s="8"/>
      <c r="O19" s="8"/>
      <c r="Q19" s="10"/>
      <c r="W19"/>
      <c r="X19"/>
      <c r="Y19"/>
      <c r="Z19"/>
    </row>
    <row r="20" spans="1:26" x14ac:dyDescent="0.2">
      <c r="A20" s="41"/>
      <c r="B20" s="15"/>
      <c r="C20" s="54"/>
      <c r="D20" s="51"/>
      <c r="E20" s="59"/>
      <c r="F20" s="84"/>
      <c r="G20" s="62"/>
      <c r="H20" s="69"/>
      <c r="I20" s="41"/>
      <c r="J20" s="18"/>
      <c r="K20" s="28"/>
      <c r="L20" s="8"/>
      <c r="M20" s="8"/>
      <c r="N20" s="8"/>
      <c r="O20" s="8"/>
      <c r="Q20" s="10"/>
      <c r="W20"/>
      <c r="X20"/>
      <c r="Y20"/>
      <c r="Z20"/>
    </row>
    <row r="21" spans="1:26" x14ac:dyDescent="0.2">
      <c r="A21" s="42"/>
      <c r="B21" s="13"/>
      <c r="C21" s="62"/>
      <c r="D21" s="72" t="s">
        <v>17</v>
      </c>
      <c r="E21" s="59"/>
      <c r="F21" s="84"/>
      <c r="G21" s="62"/>
      <c r="H21" s="69"/>
      <c r="I21" s="41"/>
      <c r="J21" s="14"/>
      <c r="K21" s="28"/>
      <c r="L21" s="8"/>
      <c r="M21" s="8"/>
      <c r="N21" s="8"/>
      <c r="O21" s="8"/>
      <c r="Q21" s="10"/>
      <c r="W21"/>
      <c r="X21"/>
      <c r="Y21"/>
      <c r="Z21"/>
    </row>
    <row r="22" spans="1:26" x14ac:dyDescent="0.2">
      <c r="A22" s="42"/>
      <c r="B22" s="13"/>
      <c r="C22" s="62"/>
      <c r="D22" s="72"/>
      <c r="E22" s="59"/>
      <c r="F22" s="84"/>
      <c r="G22" s="62"/>
      <c r="H22" s="69"/>
      <c r="I22" s="41"/>
      <c r="J22" s="14"/>
      <c r="K22" s="28"/>
      <c r="L22" s="8"/>
      <c r="M22" s="8"/>
      <c r="N22" s="8"/>
      <c r="O22" s="8"/>
      <c r="Q22" s="10"/>
      <c r="W22"/>
      <c r="X22"/>
      <c r="Y22"/>
      <c r="Z22"/>
    </row>
    <row r="23" spans="1:26" ht="13.8" thickBot="1" x14ac:dyDescent="0.25">
      <c r="A23" s="43"/>
      <c r="B23" s="5"/>
      <c r="C23" s="63"/>
      <c r="D23" s="73"/>
      <c r="E23" s="60"/>
      <c r="F23" s="85"/>
      <c r="G23" s="63"/>
      <c r="H23" s="70"/>
      <c r="I23" s="41"/>
      <c r="J23" s="6"/>
      <c r="K23" s="29"/>
      <c r="L23" s="8"/>
      <c r="M23" s="8"/>
      <c r="N23" s="8"/>
      <c r="O23" s="8"/>
      <c r="Q23" s="10"/>
      <c r="W23"/>
      <c r="X23"/>
      <c r="Y23"/>
      <c r="Z23"/>
    </row>
    <row r="24" spans="1:26" ht="13.8" thickBot="1" x14ac:dyDescent="0.25">
      <c r="A24" s="95" t="s">
        <v>6</v>
      </c>
      <c r="B24" s="96"/>
      <c r="C24" s="96"/>
      <c r="D24" s="74">
        <f>SUM(D4:D23)</f>
        <v>200612</v>
      </c>
      <c r="E24" s="95" t="s">
        <v>6</v>
      </c>
      <c r="F24" s="96"/>
      <c r="G24" s="96"/>
      <c r="H24" s="78">
        <f>SUM(H4:H23)</f>
        <v>6104</v>
      </c>
      <c r="I24" s="97" t="s">
        <v>6</v>
      </c>
      <c r="J24" s="98"/>
      <c r="K24" s="30">
        <f>SUM(K4:K23)</f>
        <v>75000</v>
      </c>
      <c r="L24" s="11"/>
      <c r="M24" s="11"/>
      <c r="N24" s="11"/>
      <c r="O24" s="8"/>
      <c r="Q24" s="10"/>
      <c r="W24"/>
      <c r="X24"/>
      <c r="Y24"/>
      <c r="Z24"/>
    </row>
    <row r="25" spans="1:26" ht="13.8" thickBot="1" x14ac:dyDescent="0.25">
      <c r="A25" s="80"/>
      <c r="B25" s="81"/>
      <c r="C25" s="81"/>
      <c r="D25" s="79"/>
      <c r="E25" s="75"/>
      <c r="F25" s="76"/>
      <c r="G25" s="76"/>
      <c r="H25" s="77"/>
      <c r="I25" s="91" t="s">
        <v>9</v>
      </c>
      <c r="J25" s="92"/>
      <c r="K25" s="12">
        <f>SUM(D24:K24)</f>
        <v>281716</v>
      </c>
      <c r="O25" s="8"/>
      <c r="P25" s="4"/>
      <c r="Q25" s="4"/>
      <c r="R25" s="4"/>
      <c r="S25" s="4"/>
      <c r="T25" s="10"/>
      <c r="Z25"/>
    </row>
  </sheetData>
  <sortState xmlns:xlrd2="http://schemas.microsoft.com/office/spreadsheetml/2017/richdata2" ref="E15:H15">
    <sortCondition ref="E15"/>
  </sortState>
  <mergeCells count="7">
    <mergeCell ref="I25:J25"/>
    <mergeCell ref="A2:D2"/>
    <mergeCell ref="F2:H2"/>
    <mergeCell ref="I2:K2"/>
    <mergeCell ref="A24:C24"/>
    <mergeCell ref="E24:G24"/>
    <mergeCell ref="I24:J24"/>
  </mergeCells>
  <phoneticPr fontId="1"/>
  <printOptions horizontalCentered="1" verticalCentered="1"/>
  <pageMargins left="0.55118110236220474" right="0.15748031496062992" top="0.43307086614173229" bottom="0.51181102362204722" header="0.23622047244094491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小口現金出納帳</vt:lpstr>
      <vt:lpstr>支出内訳</vt:lpstr>
      <vt:lpstr>小口現金出納帳!Print_Area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user02</cp:lastModifiedBy>
  <cp:lastPrinted>2022-04-08T05:22:28Z</cp:lastPrinted>
  <dcterms:created xsi:type="dcterms:W3CDTF">2007-04-16T04:33:02Z</dcterms:created>
  <dcterms:modified xsi:type="dcterms:W3CDTF">2022-05-14T06:04:32Z</dcterms:modified>
</cp:coreProperties>
</file>